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24" i="1" l="1"/>
  <c r="G23" i="1"/>
  <c r="G24" i="1"/>
  <c r="I24" i="1" l="1"/>
  <c r="H24" i="1"/>
  <c r="G10" i="1" l="1"/>
  <c r="G22" i="1" l="1"/>
  <c r="G21" i="1"/>
  <c r="G14" i="1" l="1"/>
  <c r="G15" i="1"/>
  <c r="G16" i="1"/>
  <c r="G17" i="1"/>
  <c r="G18" i="1"/>
  <c r="G19" i="1"/>
  <c r="G20" i="1"/>
  <c r="G13" i="1"/>
  <c r="F18" i="2" l="1"/>
  <c r="F19" i="2"/>
  <c r="F20" i="2"/>
  <c r="F21" i="2"/>
  <c r="F22" i="2"/>
  <c r="F23" i="2"/>
  <c r="F24" i="2"/>
  <c r="F25" i="2"/>
  <c r="F26" i="2"/>
  <c r="F27" i="2"/>
  <c r="F28" i="2"/>
  <c r="F29" i="2"/>
  <c r="F30" i="2"/>
  <c r="F17" i="2"/>
  <c r="F8" i="2"/>
  <c r="F9" i="2"/>
  <c r="F10" i="2"/>
  <c r="F11" i="2"/>
  <c r="F12" i="2"/>
  <c r="F13" i="2"/>
  <c r="F14" i="2"/>
  <c r="F15" i="2"/>
  <c r="F6" i="2"/>
  <c r="F7" i="2"/>
  <c r="F3" i="2"/>
  <c r="F5" i="2"/>
  <c r="F2" i="2"/>
  <c r="G16" i="2"/>
  <c r="G31" i="2" s="1"/>
  <c r="G12" i="1" l="1"/>
  <c r="G9" i="1"/>
  <c r="G11" i="1"/>
  <c r="G8" i="1"/>
  <c r="G7" i="1"/>
  <c r="G6" i="1" l="1"/>
  <c r="G5" i="1" l="1"/>
  <c r="G4" i="1"/>
  <c r="G3" i="1"/>
  <c r="G2" i="1"/>
</calcChain>
</file>

<file path=xl/sharedStrings.xml><?xml version="1.0" encoding="utf-8"?>
<sst xmlns="http://schemas.openxmlformats.org/spreadsheetml/2006/main" count="167" uniqueCount="77">
  <si>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</si>
  <si>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</si>
  <si>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</si>
  <si>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</si>
  <si>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</t>
  </si>
  <si>
    <t>цена за ед</t>
  </si>
  <si>
    <t xml:space="preserve">сумма </t>
  </si>
  <si>
    <t xml:space="preserve">Внутрилабораторный контроль положительный на ВИЧ 1, гепатиты В и С, сифилис </t>
  </si>
  <si>
    <t>Предназначен для использования с наборами для in vitro диагностики поверхностного антигена вируса гепатита В, антител к вирусу иммунодефицита человека типа I, антител к Т-лимфотропному вирусу человека типа I, антител к ядерному антигену вируса гепатита В, антител к вирусу гепатита С и антител к цитомегаловирусу в качестве неаттестованного контрольного материала. • Основа: человеческая сыворотка • 3-летний срок годности при температуре 2-8°C • Стабильность вскрытого флакона – 60 дней при температуре 2-8°C. Одноуровневый/пробирка -10 x 4 мл</t>
  </si>
  <si>
    <t>набор</t>
  </si>
  <si>
    <t>Внутрилабораторный контроль отрицательный на ВИЧ 1, гепатиты В и С, сифилис</t>
  </si>
  <si>
    <t>Предназначен для использования в качестве отрицательного неаттестованного контрольного материала. Отрицательный по маркерам к гепатиту, ретровирусу, сифилису и антителам к цитомегаловирусу. • Основа: человеческая сыворотка • Отрицательный по маркерам к множеству аналитов с учетом объединения их в продукте. • 3-летний срок годности при температуре 2-8°C • Стабильность вскрытого флакона – 60 дней при температуре 2-8°C. Одноуровневый/пробирка -10 x 4 мл</t>
  </si>
  <si>
    <t>упак</t>
  </si>
  <si>
    <t xml:space="preserve">Контрольная сывортка АЛТ (для метода Райтмана - Френкеля по конечной точке) </t>
  </si>
  <si>
    <t>Контрольная сывортка АЛТ (для метода Райтмана - Френкеля по конечной точке) в упаковке 12 шт</t>
  </si>
  <si>
    <t>Краска азур-эозин по Романовскому 1000 мл</t>
  </si>
  <si>
    <t>шт</t>
  </si>
  <si>
    <t>Микрокюветы к анализатору гемоглобина  "Hemo Cue Plasma/Low Hb"(упаковка №100)</t>
  </si>
  <si>
    <t>Микрокюветы к анализатору гемоглобина  "Hemo Cue Plasma/Low Hb", одноразового использования (упаковка №100)</t>
  </si>
  <si>
    <t>Комплект хирургической одежды стерильный</t>
  </si>
  <si>
    <t>Комплект одноразовый стер костюм хирургический (рубашка, брюки) плотность 42 грамм/кв.м.– 1 шт.;2. бахилы высокие плотность 42 грамм/кв.м. – 1 пара;3. маска медицинская трехслойная – 1 шт.;4. пилотка-колпак плотность 42 грамм/кв.м. - 1 шт.</t>
  </si>
  <si>
    <t>компл</t>
  </si>
  <si>
    <t>Одноразовая накидка для посетителей</t>
  </si>
  <si>
    <t>Набор моноклональных антител для фенотипирования и определения группы крови, резус и Келл</t>
  </si>
  <si>
    <t>Эритротест - Цоликлон-Моноклональные антитела Анти-е Супер 5 мл-№10</t>
  </si>
  <si>
    <t>Моноклональные антитела Анти-Е Супер 5 мл-№10</t>
  </si>
  <si>
    <t>Моноклональные антитела Анти-с Супер 5 мл-№10</t>
  </si>
  <si>
    <t>Моноклональные антитела Анти-С Супер 5 мл-№10</t>
  </si>
  <si>
    <t>Моноклональные антитела Анти-А1-лектин 5мл №10</t>
  </si>
  <si>
    <t>Моноклональные антитела Анти Асл, 5мл №10</t>
  </si>
  <si>
    <t>Моноклональные антитела Анти-АВ  5 мл-№10</t>
  </si>
  <si>
    <t>Моноклональные антитела Анти-А  10 мл-№10</t>
  </si>
  <si>
    <t>Моноклональные антитела Анти-В  10 мл-№10</t>
  </si>
  <si>
    <t>Моноклональные антитела Анти-Kell Супер  5 мл-№10</t>
  </si>
  <si>
    <t>Моноклональные антитела Анти-Д Супер  (IgM)  5 мл-№20</t>
  </si>
  <si>
    <t>пробирка для архивации с закручивающейся крышкой 2 мл, 100шт/упак</t>
  </si>
  <si>
    <t>уп</t>
  </si>
  <si>
    <t>пробирка для архивации с закручивающейся крышкой 2 мл, 100 шт/упак</t>
  </si>
  <si>
    <t>Муравьиная кислота</t>
  </si>
  <si>
    <t>Кислота уксусная ледяная, хч</t>
  </si>
  <si>
    <t>кг</t>
  </si>
  <si>
    <t>Натрия гидрокарбонат хч</t>
  </si>
  <si>
    <t>Натрий уксуснокислый 3-х водный, хч</t>
  </si>
  <si>
    <t>Щавелевая кислота</t>
  </si>
  <si>
    <t>Натрия гидроокись, хч</t>
  </si>
  <si>
    <t>Перигидроль 37-39%</t>
  </si>
  <si>
    <t>Пробка 4Ц</t>
  </si>
  <si>
    <t>Колпачки - К3</t>
  </si>
  <si>
    <t>флакон, 100 мл</t>
  </si>
  <si>
    <t>флакон, 250 мл</t>
  </si>
  <si>
    <t>Колпачки - К4</t>
  </si>
  <si>
    <t xml:space="preserve">флакон, стекло на 100 мл, для розлива препарата альбумин </t>
  </si>
  <si>
    <t xml:space="preserve">флакон,  стекло на 250 мл для розлива препарата альбумин </t>
  </si>
  <si>
    <t>наконечники  1000 мкл для дозаторов(в уп 500)</t>
  </si>
  <si>
    <t>наконечники  1000 мкл стер с фильтра в штат 10*96шт</t>
  </si>
  <si>
    <t>наконечники 5-300мкл, с фильтром стер в штат 10*96шт</t>
  </si>
  <si>
    <t>наконечники 5-350мкл,   нестер.  без фильтра в "башнях" Refill в штативах 10*96шт</t>
  </si>
  <si>
    <t xml:space="preserve">наконечники 1000мкл с фильтром,стер в штативах 10х96шт </t>
  </si>
  <si>
    <t xml:space="preserve">наконечники 0,1-10мкл, с фильтром стер в штативах  10х96 шт </t>
  </si>
  <si>
    <t xml:space="preserve">уп </t>
  </si>
  <si>
    <t xml:space="preserve">Итого </t>
  </si>
  <si>
    <t>Жидкая тиоглеколевая среда 500 гр (порошок для приготовления теогликолевой среды)</t>
  </si>
  <si>
    <t>фл</t>
  </si>
  <si>
    <t>Стандарт титр кислоты щавелевой кислоты</t>
  </si>
  <si>
    <t>Стандарт-титр рН-6,86</t>
  </si>
  <si>
    <t>Стандарт-титр рН-4,01</t>
  </si>
  <si>
    <t>Титрованный раствор водный 0,1N, марганцовокислый калий</t>
  </si>
  <si>
    <t>Титрованный раствор водный серная кислота разведенная 0,5%</t>
  </si>
  <si>
    <t>Титрованный раствор водный  кислота азотная разведенная 5%</t>
  </si>
  <si>
    <t>Титрованный растворы спиртовые, раствор фенолфталеинна 1%</t>
  </si>
  <si>
    <t xml:space="preserve">Лейкопластырь гемостатический </t>
  </si>
  <si>
    <t>с целлюлозой многослойная прокладка растяжимость 1 см, стер,разм 39мм*80мм</t>
  </si>
  <si>
    <t>скарификаторы 21G</t>
  </si>
  <si>
    <t>ТОО "ANP"</t>
  </si>
  <si>
    <t>ТОО "Медицина-Әлемі"</t>
  </si>
  <si>
    <t>Протирочный материал для обработки и дезинфекции поверхностей с перфорированным делением в рулоне 100 салфеток</t>
  </si>
  <si>
    <t>ТОО "Квинта 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</si>
</sst>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Z_T_-;\-* #,##0.00\ _K_Z_T_-;_-* &quot;-&quot;??\ _K_Z_T_-;_-@_-"/>
    <numFmt numFmtId="165" formatCode="#,##0.0;[Red]#,##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</cellStyleXfs>
  <cellXfs count="4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5" fillId="3" borderId="1" xfId="0" applyFont="1" applyFill="1" applyBorder="1"/>
    <xf numFmtId="0" fontId="4" fillId="3" borderId="1" xfId="0" applyFont="1" applyFill="1" applyBorder="1"/>
    <xf numFmtId="0" fontId="5" fillId="2" borderId="1" xfId="0" applyFont="1" applyFill="1" applyBorder="1"/>
    <xf numFmtId="0" fontId="4" fillId="2" borderId="1" xfId="0" applyFont="1" applyFill="1" applyBorder="1"/>
    <xf numFmtId="0" fontId="4" fillId="2" borderId="0" xfId="0" applyFont="1" applyFill="1"/>
    <xf numFmtId="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0" borderId="1" xfId="7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>
      <alignment horizontal="center" vertical="center"/>
    </xf>
  </cellXfs>
  <cellStyles count="8">
    <cellStyle name="Обычный" xfId="0" builtinId="0"/>
    <cellStyle name="Обычный 115" xfId="5"/>
    <cellStyle name="Обычный 2" xfId="6"/>
    <cellStyle name="Обычный 44_Копия План ГЗ в УЗ" xfId="4"/>
    <cellStyle name="Обычный 54_Копия План ГЗ в УЗ" xfId="3"/>
    <cellStyle name="Обычный 66_Копия План ГЗ в УЗ" xfId="2"/>
    <cellStyle name="Обычный 67_Копия План ГЗ в УЗ" xfId="1"/>
    <cellStyle name="Финансовый" xfId="7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158" zoomScaleNormal="100" workbookViewId="0">
      <pane ySplit="1" topLeftCell="A2" activePane="bottomLeft" state="frozen"/>
      <selection pane="bottomLeft" activeCell="J27" sqref="J27"/>
    </sheetView>
  </sheetViews>
  <sheetFormatPr defaultColWidth="6.7109375" defaultRowHeight="12.75" x14ac:dyDescent="0.2"/>
  <cols>
    <col min="1" max="1" width="3.85546875" style="25" customWidth="1"/>
    <col min="2" max="2" width="25" style="26" customWidth="1"/>
    <col min="3" max="3" width="37.140625" style="25" customWidth="1"/>
    <col min="4" max="4" width="7.28515625" style="31" customWidth="1"/>
    <col min="5" max="5" width="6.85546875" style="26" customWidth="1"/>
    <col min="6" max="6" width="10.28515625" style="26" customWidth="1"/>
    <col min="7" max="7" width="16.140625" style="26" customWidth="1"/>
    <col min="8" max="8" width="11.42578125" style="26" customWidth="1"/>
    <col min="9" max="9" width="13.7109375" style="26" customWidth="1"/>
    <col min="10" max="10" width="12.42578125" style="25" customWidth="1"/>
    <col min="11" max="16384" width="6.7109375" style="26"/>
  </cols>
  <sheetData>
    <row r="1" spans="1:10" ht="38.25" x14ac:dyDescent="0.2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2" t="s">
        <v>5</v>
      </c>
      <c r="G1" s="4" t="s">
        <v>6</v>
      </c>
      <c r="H1" s="38" t="s">
        <v>73</v>
      </c>
      <c r="I1" s="1" t="s">
        <v>74</v>
      </c>
      <c r="J1" s="1" t="s">
        <v>76</v>
      </c>
    </row>
    <row r="2" spans="1:10" ht="191.25" x14ac:dyDescent="0.2">
      <c r="A2" s="5">
        <v>1</v>
      </c>
      <c r="B2" s="6" t="s">
        <v>7</v>
      </c>
      <c r="C2" s="6" t="s">
        <v>8</v>
      </c>
      <c r="D2" s="7" t="s">
        <v>9</v>
      </c>
      <c r="E2" s="5">
        <v>3</v>
      </c>
      <c r="F2" s="8">
        <v>269000</v>
      </c>
      <c r="G2" s="9">
        <f t="shared" ref="G2:G3" si="0">E2*F2</f>
        <v>807000</v>
      </c>
      <c r="H2" s="39"/>
      <c r="I2" s="39"/>
      <c r="J2" s="24"/>
    </row>
    <row r="3" spans="1:10" ht="153" x14ac:dyDescent="0.2">
      <c r="A3" s="5">
        <v>2</v>
      </c>
      <c r="B3" s="6" t="s">
        <v>10</v>
      </c>
      <c r="C3" s="6" t="s">
        <v>11</v>
      </c>
      <c r="D3" s="7" t="s">
        <v>9</v>
      </c>
      <c r="E3" s="5">
        <v>4</v>
      </c>
      <c r="F3" s="8">
        <v>123000</v>
      </c>
      <c r="G3" s="9">
        <f t="shared" si="0"/>
        <v>492000</v>
      </c>
      <c r="H3" s="39"/>
      <c r="I3" s="39"/>
      <c r="J3" s="24"/>
    </row>
    <row r="4" spans="1:10" ht="38.25" x14ac:dyDescent="0.2">
      <c r="A4" s="5">
        <v>3</v>
      </c>
      <c r="B4" s="13" t="s">
        <v>13</v>
      </c>
      <c r="C4" s="13" t="s">
        <v>14</v>
      </c>
      <c r="D4" s="10" t="s">
        <v>12</v>
      </c>
      <c r="E4" s="14">
        <v>1</v>
      </c>
      <c r="F4" s="15">
        <v>16464</v>
      </c>
      <c r="G4" s="9">
        <f>E4*F4</f>
        <v>16464</v>
      </c>
      <c r="H4" s="39"/>
      <c r="I4" s="39"/>
      <c r="J4" s="24"/>
    </row>
    <row r="5" spans="1:10" ht="51" x14ac:dyDescent="0.2">
      <c r="A5" s="5">
        <v>4</v>
      </c>
      <c r="B5" s="13" t="s">
        <v>17</v>
      </c>
      <c r="C5" s="13" t="s">
        <v>18</v>
      </c>
      <c r="D5" s="10" t="s">
        <v>12</v>
      </c>
      <c r="E5" s="5">
        <v>3</v>
      </c>
      <c r="F5" s="12">
        <v>288000</v>
      </c>
      <c r="G5" s="9">
        <f>E5*F5</f>
        <v>864000</v>
      </c>
      <c r="H5" s="39"/>
      <c r="I5" s="40">
        <v>864000</v>
      </c>
      <c r="J5" s="24"/>
    </row>
    <row r="6" spans="1:10" ht="76.5" x14ac:dyDescent="0.2">
      <c r="A6" s="5">
        <v>5</v>
      </c>
      <c r="B6" s="18" t="s">
        <v>19</v>
      </c>
      <c r="C6" s="17" t="s">
        <v>20</v>
      </c>
      <c r="D6" s="10" t="s">
        <v>21</v>
      </c>
      <c r="E6" s="10">
        <v>1000</v>
      </c>
      <c r="F6" s="9">
        <v>1920</v>
      </c>
      <c r="G6" s="9">
        <f>E6*F6</f>
        <v>1920000</v>
      </c>
      <c r="H6" s="40">
        <v>1920000</v>
      </c>
      <c r="I6" s="39"/>
      <c r="J6" s="24"/>
    </row>
    <row r="7" spans="1:10" x14ac:dyDescent="0.2">
      <c r="A7" s="5">
        <v>6</v>
      </c>
      <c r="B7" s="20" t="s">
        <v>38</v>
      </c>
      <c r="C7" s="20" t="s">
        <v>38</v>
      </c>
      <c r="D7" s="21" t="s">
        <v>40</v>
      </c>
      <c r="E7" s="21">
        <v>10</v>
      </c>
      <c r="F7" s="22">
        <v>3300</v>
      </c>
      <c r="G7" s="9">
        <f t="shared" ref="G7:G12" si="1">E7*F7</f>
        <v>33000</v>
      </c>
      <c r="H7" s="40">
        <v>33000</v>
      </c>
      <c r="I7" s="39"/>
      <c r="J7" s="24"/>
    </row>
    <row r="8" spans="1:10" x14ac:dyDescent="0.2">
      <c r="A8" s="5">
        <v>7</v>
      </c>
      <c r="B8" s="20" t="s">
        <v>44</v>
      </c>
      <c r="C8" s="20" t="s">
        <v>44</v>
      </c>
      <c r="D8" s="21" t="s">
        <v>40</v>
      </c>
      <c r="E8" s="21">
        <v>500</v>
      </c>
      <c r="F8" s="22">
        <v>3200</v>
      </c>
      <c r="G8" s="9">
        <f t="shared" si="1"/>
        <v>1600000</v>
      </c>
      <c r="H8" s="40">
        <v>1600000</v>
      </c>
      <c r="I8" s="39"/>
      <c r="J8" s="24"/>
    </row>
    <row r="9" spans="1:10" x14ac:dyDescent="0.2">
      <c r="A9" s="5">
        <v>8</v>
      </c>
      <c r="B9" s="20" t="s">
        <v>46</v>
      </c>
      <c r="C9" s="20" t="s">
        <v>46</v>
      </c>
      <c r="D9" s="21" t="s">
        <v>16</v>
      </c>
      <c r="E9" s="21">
        <v>20000</v>
      </c>
      <c r="F9" s="22">
        <v>26</v>
      </c>
      <c r="G9" s="9">
        <f t="shared" si="1"/>
        <v>520000</v>
      </c>
      <c r="H9" s="40">
        <v>520000</v>
      </c>
      <c r="I9" s="39"/>
      <c r="J9" s="24"/>
    </row>
    <row r="10" spans="1:10" ht="25.5" x14ac:dyDescent="0.2">
      <c r="A10" s="5">
        <v>9</v>
      </c>
      <c r="B10" s="20" t="s">
        <v>48</v>
      </c>
      <c r="C10" s="20" t="s">
        <v>51</v>
      </c>
      <c r="D10" s="21" t="s">
        <v>16</v>
      </c>
      <c r="E10" s="21">
        <v>20000</v>
      </c>
      <c r="F10" s="22">
        <v>120</v>
      </c>
      <c r="G10" s="9">
        <f>E10*F10</f>
        <v>2400000</v>
      </c>
      <c r="H10" s="40">
        <v>2400000</v>
      </c>
      <c r="I10" s="39"/>
      <c r="J10" s="24"/>
    </row>
    <row r="11" spans="1:10" ht="25.5" x14ac:dyDescent="0.2">
      <c r="A11" s="5">
        <v>10</v>
      </c>
      <c r="B11" s="20" t="s">
        <v>49</v>
      </c>
      <c r="C11" s="20" t="s">
        <v>52</v>
      </c>
      <c r="D11" s="21" t="s">
        <v>16</v>
      </c>
      <c r="E11" s="21">
        <v>20000</v>
      </c>
      <c r="F11" s="22">
        <v>145</v>
      </c>
      <c r="G11" s="9">
        <f t="shared" si="1"/>
        <v>2900000</v>
      </c>
      <c r="H11" s="40">
        <v>2900000</v>
      </c>
      <c r="I11" s="39"/>
      <c r="J11" s="24"/>
    </row>
    <row r="12" spans="1:10" ht="25.5" x14ac:dyDescent="0.2">
      <c r="A12" s="5">
        <v>11</v>
      </c>
      <c r="B12" s="20" t="s">
        <v>54</v>
      </c>
      <c r="C12" s="20" t="s">
        <v>54</v>
      </c>
      <c r="D12" s="21" t="s">
        <v>36</v>
      </c>
      <c r="E12" s="21">
        <v>5</v>
      </c>
      <c r="F12" s="22">
        <v>3240</v>
      </c>
      <c r="G12" s="9">
        <f t="shared" si="1"/>
        <v>16200</v>
      </c>
      <c r="H12" s="39"/>
      <c r="I12" s="39"/>
      <c r="J12" s="24"/>
    </row>
    <row r="13" spans="1:10" ht="51" x14ac:dyDescent="0.2">
      <c r="A13" s="5">
        <v>12</v>
      </c>
      <c r="B13" s="20" t="s">
        <v>61</v>
      </c>
      <c r="C13" s="20" t="s">
        <v>61</v>
      </c>
      <c r="D13" s="21" t="s">
        <v>62</v>
      </c>
      <c r="E13" s="21">
        <v>15</v>
      </c>
      <c r="F13" s="22">
        <v>2000</v>
      </c>
      <c r="G13" s="34">
        <f t="shared" ref="G13:G23" si="2">F13*E13</f>
        <v>30000</v>
      </c>
      <c r="H13" s="39"/>
      <c r="I13" s="39"/>
      <c r="J13" s="24"/>
    </row>
    <row r="14" spans="1:10" ht="25.5" x14ac:dyDescent="0.2">
      <c r="A14" s="5">
        <v>13</v>
      </c>
      <c r="B14" s="20" t="s">
        <v>63</v>
      </c>
      <c r="C14" s="20" t="s">
        <v>63</v>
      </c>
      <c r="D14" s="21" t="s">
        <v>12</v>
      </c>
      <c r="E14" s="21">
        <v>1</v>
      </c>
      <c r="F14" s="22">
        <v>8200</v>
      </c>
      <c r="G14" s="34">
        <f t="shared" si="2"/>
        <v>8200</v>
      </c>
      <c r="H14" s="39"/>
      <c r="I14" s="39"/>
      <c r="J14" s="24"/>
    </row>
    <row r="15" spans="1:10" x14ac:dyDescent="0.2">
      <c r="A15" s="5">
        <v>14</v>
      </c>
      <c r="B15" s="20" t="s">
        <v>64</v>
      </c>
      <c r="C15" s="20" t="s">
        <v>64</v>
      </c>
      <c r="D15" s="21" t="s">
        <v>9</v>
      </c>
      <c r="E15" s="21">
        <v>2</v>
      </c>
      <c r="F15" s="22">
        <v>4327</v>
      </c>
      <c r="G15" s="34">
        <f t="shared" si="2"/>
        <v>8654</v>
      </c>
      <c r="H15" s="39"/>
      <c r="I15" s="39"/>
      <c r="J15" s="24"/>
    </row>
    <row r="16" spans="1:10" x14ac:dyDescent="0.2">
      <c r="A16" s="5">
        <v>15</v>
      </c>
      <c r="B16" s="20" t="s">
        <v>65</v>
      </c>
      <c r="C16" s="20" t="s">
        <v>65</v>
      </c>
      <c r="D16" s="21" t="s">
        <v>9</v>
      </c>
      <c r="E16" s="21">
        <v>2</v>
      </c>
      <c r="F16" s="22">
        <v>4327</v>
      </c>
      <c r="G16" s="34">
        <f t="shared" si="2"/>
        <v>8654</v>
      </c>
      <c r="H16" s="39"/>
      <c r="I16" s="39"/>
      <c r="J16" s="24"/>
    </row>
    <row r="17" spans="1:10" ht="38.25" x14ac:dyDescent="0.2">
      <c r="A17" s="5">
        <v>16</v>
      </c>
      <c r="B17" s="20" t="s">
        <v>66</v>
      </c>
      <c r="C17" s="20" t="s">
        <v>66</v>
      </c>
      <c r="D17" s="21" t="s">
        <v>62</v>
      </c>
      <c r="E17" s="21">
        <v>1</v>
      </c>
      <c r="F17" s="22">
        <v>4000</v>
      </c>
      <c r="G17" s="34">
        <f t="shared" si="2"/>
        <v>4000</v>
      </c>
      <c r="H17" s="39"/>
      <c r="I17" s="39"/>
      <c r="J17" s="24"/>
    </row>
    <row r="18" spans="1:10" ht="38.25" x14ac:dyDescent="0.2">
      <c r="A18" s="5">
        <v>17</v>
      </c>
      <c r="B18" s="20" t="s">
        <v>67</v>
      </c>
      <c r="C18" s="20" t="s">
        <v>67</v>
      </c>
      <c r="D18" s="21" t="s">
        <v>62</v>
      </c>
      <c r="E18" s="21">
        <v>2</v>
      </c>
      <c r="F18" s="22">
        <v>4000</v>
      </c>
      <c r="G18" s="34">
        <f t="shared" si="2"/>
        <v>8000</v>
      </c>
      <c r="H18" s="39"/>
      <c r="I18" s="39"/>
      <c r="J18" s="24"/>
    </row>
    <row r="19" spans="1:10" ht="38.25" x14ac:dyDescent="0.2">
      <c r="A19" s="5">
        <v>18</v>
      </c>
      <c r="B19" s="20" t="s">
        <v>68</v>
      </c>
      <c r="C19" s="20" t="s">
        <v>68</v>
      </c>
      <c r="D19" s="21" t="s">
        <v>62</v>
      </c>
      <c r="E19" s="21">
        <v>1</v>
      </c>
      <c r="F19" s="22">
        <v>4000</v>
      </c>
      <c r="G19" s="34">
        <f t="shared" si="2"/>
        <v>4000</v>
      </c>
      <c r="H19" s="39"/>
      <c r="I19" s="39"/>
      <c r="J19" s="24"/>
    </row>
    <row r="20" spans="1:10" ht="38.25" x14ac:dyDescent="0.2">
      <c r="A20" s="5">
        <v>19</v>
      </c>
      <c r="B20" s="20" t="s">
        <v>69</v>
      </c>
      <c r="C20" s="20" t="s">
        <v>69</v>
      </c>
      <c r="D20" s="21" t="s">
        <v>62</v>
      </c>
      <c r="E20" s="21">
        <v>2</v>
      </c>
      <c r="F20" s="22">
        <v>4000</v>
      </c>
      <c r="G20" s="34">
        <f t="shared" si="2"/>
        <v>8000</v>
      </c>
      <c r="H20" s="39"/>
      <c r="I20" s="39"/>
      <c r="J20" s="24"/>
    </row>
    <row r="21" spans="1:10" ht="25.5" x14ac:dyDescent="0.2">
      <c r="A21" s="5">
        <v>20</v>
      </c>
      <c r="B21" s="20" t="s">
        <v>70</v>
      </c>
      <c r="C21" s="35" t="s">
        <v>71</v>
      </c>
      <c r="D21" s="36" t="s">
        <v>16</v>
      </c>
      <c r="E21" s="21">
        <v>10000</v>
      </c>
      <c r="F21" s="21">
        <v>124.66</v>
      </c>
      <c r="G21" s="34">
        <f t="shared" si="2"/>
        <v>1246600</v>
      </c>
      <c r="H21" s="39"/>
      <c r="I21" s="39"/>
      <c r="J21" s="24"/>
    </row>
    <row r="22" spans="1:10" x14ac:dyDescent="0.2">
      <c r="A22" s="5">
        <v>21</v>
      </c>
      <c r="B22" s="20" t="s">
        <v>72</v>
      </c>
      <c r="C22" s="20" t="s">
        <v>72</v>
      </c>
      <c r="D22" s="21" t="s">
        <v>16</v>
      </c>
      <c r="E22" s="21">
        <v>13000</v>
      </c>
      <c r="F22" s="22">
        <v>52</v>
      </c>
      <c r="G22" s="22">
        <f t="shared" si="2"/>
        <v>676000</v>
      </c>
      <c r="H22" s="40">
        <v>676000</v>
      </c>
      <c r="I22" s="39"/>
      <c r="J22" s="24"/>
    </row>
    <row r="23" spans="1:10" ht="63.75" x14ac:dyDescent="0.2">
      <c r="A23" s="5">
        <v>22</v>
      </c>
      <c r="B23" s="20" t="s">
        <v>75</v>
      </c>
      <c r="C23" s="20" t="s">
        <v>75</v>
      </c>
      <c r="D23" s="21" t="s">
        <v>12</v>
      </c>
      <c r="E23" s="21">
        <v>500</v>
      </c>
      <c r="F23" s="22">
        <v>2950</v>
      </c>
      <c r="G23" s="22">
        <f t="shared" si="2"/>
        <v>1475000</v>
      </c>
      <c r="H23" s="40"/>
      <c r="I23" s="39"/>
      <c r="J23" s="22">
        <v>1475000</v>
      </c>
    </row>
    <row r="24" spans="1:10" ht="23.1" customHeight="1" x14ac:dyDescent="0.2">
      <c r="A24" s="24"/>
      <c r="B24" s="37" t="s">
        <v>60</v>
      </c>
      <c r="C24" s="24"/>
      <c r="D24" s="30"/>
      <c r="E24" s="29"/>
      <c r="F24" s="29"/>
      <c r="G24" s="32">
        <f>SUM(G2:G23)</f>
        <v>15045772</v>
      </c>
      <c r="H24" s="40">
        <f>SUM(H2:H22)</f>
        <v>10049000</v>
      </c>
      <c r="I24" s="40">
        <f>SUM(I2:I22)</f>
        <v>864000</v>
      </c>
      <c r="J24" s="22">
        <f>SUM(J2:J23)</f>
        <v>1475000</v>
      </c>
    </row>
  </sheetData>
  <pageMargins left="0.7" right="0.7" top="0.75" bottom="0.75" header="0.3" footer="0.3"/>
  <pageSetup paperSize="9" scale="97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5" zoomScale="175" workbookViewId="0">
      <selection activeCell="E5" sqref="E5"/>
    </sheetView>
  </sheetViews>
  <sheetFormatPr defaultColWidth="6.7109375" defaultRowHeight="12.75" x14ac:dyDescent="0.2"/>
  <cols>
    <col min="1" max="1" width="3.85546875" style="25" customWidth="1"/>
    <col min="2" max="2" width="17.42578125" style="26" customWidth="1"/>
    <col min="3" max="3" width="32.42578125" style="25" customWidth="1"/>
    <col min="4" max="4" width="7.28515625" style="31" customWidth="1"/>
    <col min="5" max="5" width="6.85546875" style="26" customWidth="1"/>
    <col min="6" max="6" width="10.7109375" style="26" customWidth="1"/>
    <col min="7" max="7" width="12" style="26" customWidth="1"/>
    <col min="8" max="16384" width="6.7109375" style="26"/>
  </cols>
  <sheetData>
    <row r="1" spans="1:7" ht="25.5" x14ac:dyDescent="0.2">
      <c r="A1" s="33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2" t="s">
        <v>5</v>
      </c>
      <c r="G1" s="4" t="s">
        <v>6</v>
      </c>
    </row>
    <row r="2" spans="1:7" ht="38.25" x14ac:dyDescent="0.2">
      <c r="A2" s="5">
        <v>1</v>
      </c>
      <c r="B2" s="13" t="s">
        <v>15</v>
      </c>
      <c r="C2" s="13" t="s">
        <v>15</v>
      </c>
      <c r="D2" s="10" t="s">
        <v>16</v>
      </c>
      <c r="E2" s="14">
        <v>1</v>
      </c>
      <c r="F2" s="8">
        <f>G2/E2</f>
        <v>8000</v>
      </c>
      <c r="G2" s="15">
        <v>8000</v>
      </c>
    </row>
    <row r="3" spans="1:7" ht="38.25" x14ac:dyDescent="0.2">
      <c r="A3" s="5">
        <v>2</v>
      </c>
      <c r="B3" s="13" t="s">
        <v>22</v>
      </c>
      <c r="C3" s="13" t="s">
        <v>22</v>
      </c>
      <c r="D3" s="10" t="s">
        <v>16</v>
      </c>
      <c r="E3" s="10">
        <v>1300</v>
      </c>
      <c r="F3" s="8">
        <f t="shared" ref="F3:F15" si="0">G3/E3</f>
        <v>700</v>
      </c>
      <c r="G3" s="15">
        <v>910000</v>
      </c>
    </row>
    <row r="4" spans="1:7" ht="89.25" x14ac:dyDescent="0.2">
      <c r="A4" s="5">
        <v>3</v>
      </c>
      <c r="B4" s="11" t="s">
        <v>23</v>
      </c>
      <c r="C4" s="13"/>
      <c r="D4" s="10"/>
      <c r="E4" s="10"/>
      <c r="F4" s="8"/>
      <c r="G4" s="15"/>
    </row>
    <row r="5" spans="1:7" ht="69" customHeight="1" x14ac:dyDescent="0.2">
      <c r="A5" s="19"/>
      <c r="B5" s="13" t="s">
        <v>24</v>
      </c>
      <c r="C5" s="13" t="s">
        <v>24</v>
      </c>
      <c r="D5" s="10" t="s">
        <v>12</v>
      </c>
      <c r="E5" s="5">
        <v>1</v>
      </c>
      <c r="F5" s="8">
        <f t="shared" si="0"/>
        <v>29000</v>
      </c>
      <c r="G5" s="15">
        <v>29000</v>
      </c>
    </row>
    <row r="6" spans="1:7" ht="45" customHeight="1" x14ac:dyDescent="0.2">
      <c r="A6" s="19"/>
      <c r="B6" s="13" t="s">
        <v>25</v>
      </c>
      <c r="C6" s="13" t="s">
        <v>25</v>
      </c>
      <c r="D6" s="10" t="s">
        <v>12</v>
      </c>
      <c r="E6" s="5">
        <v>1</v>
      </c>
      <c r="F6" s="8">
        <f t="shared" si="0"/>
        <v>16400</v>
      </c>
      <c r="G6" s="15">
        <v>16400</v>
      </c>
    </row>
    <row r="7" spans="1:7" ht="44.1" customHeight="1" x14ac:dyDescent="0.2">
      <c r="A7" s="19"/>
      <c r="B7" s="13" t="s">
        <v>26</v>
      </c>
      <c r="C7" s="13" t="s">
        <v>26</v>
      </c>
      <c r="D7" s="10" t="s">
        <v>12</v>
      </c>
      <c r="E7" s="5">
        <v>1</v>
      </c>
      <c r="F7" s="8">
        <f t="shared" si="0"/>
        <v>28700</v>
      </c>
      <c r="G7" s="15">
        <v>28700</v>
      </c>
    </row>
    <row r="8" spans="1:7" ht="42.95" customHeight="1" x14ac:dyDescent="0.2">
      <c r="A8" s="19"/>
      <c r="B8" s="13" t="s">
        <v>27</v>
      </c>
      <c r="C8" s="13" t="s">
        <v>27</v>
      </c>
      <c r="D8" s="10" t="s">
        <v>12</v>
      </c>
      <c r="E8" s="5">
        <v>1</v>
      </c>
      <c r="F8" s="8">
        <f t="shared" si="0"/>
        <v>16400</v>
      </c>
      <c r="G8" s="15">
        <v>16400</v>
      </c>
    </row>
    <row r="9" spans="1:7" ht="44.1" customHeight="1" x14ac:dyDescent="0.2">
      <c r="A9" s="19"/>
      <c r="B9" s="13" t="s">
        <v>28</v>
      </c>
      <c r="C9" s="13" t="s">
        <v>28</v>
      </c>
      <c r="D9" s="10" t="s">
        <v>12</v>
      </c>
      <c r="E9" s="5">
        <v>1</v>
      </c>
      <c r="F9" s="8">
        <f t="shared" si="0"/>
        <v>16500</v>
      </c>
      <c r="G9" s="15">
        <v>16500</v>
      </c>
    </row>
    <row r="10" spans="1:7" ht="38.25" x14ac:dyDescent="0.2">
      <c r="A10" s="19"/>
      <c r="B10" s="13" t="s">
        <v>29</v>
      </c>
      <c r="C10" s="13" t="s">
        <v>29</v>
      </c>
      <c r="D10" s="10" t="s">
        <v>12</v>
      </c>
      <c r="E10" s="5">
        <v>1</v>
      </c>
      <c r="F10" s="8">
        <f t="shared" si="0"/>
        <v>16500</v>
      </c>
      <c r="G10" s="15">
        <v>16500</v>
      </c>
    </row>
    <row r="11" spans="1:7" ht="42.95" customHeight="1" x14ac:dyDescent="0.2">
      <c r="A11" s="19"/>
      <c r="B11" s="13" t="s">
        <v>30</v>
      </c>
      <c r="C11" s="13" t="s">
        <v>30</v>
      </c>
      <c r="D11" s="10" t="s">
        <v>12</v>
      </c>
      <c r="E11" s="5">
        <v>4</v>
      </c>
      <c r="F11" s="8">
        <f t="shared" si="0"/>
        <v>9100</v>
      </c>
      <c r="G11" s="15">
        <v>36400</v>
      </c>
    </row>
    <row r="12" spans="1:7" ht="42.95" customHeight="1" x14ac:dyDescent="0.2">
      <c r="A12" s="19"/>
      <c r="B12" s="13" t="s">
        <v>31</v>
      </c>
      <c r="C12" s="13" t="s">
        <v>31</v>
      </c>
      <c r="D12" s="10" t="s">
        <v>12</v>
      </c>
      <c r="E12" s="5">
        <v>20</v>
      </c>
      <c r="F12" s="8">
        <f t="shared" si="0"/>
        <v>9100</v>
      </c>
      <c r="G12" s="15">
        <v>182000</v>
      </c>
    </row>
    <row r="13" spans="1:7" ht="38.25" x14ac:dyDescent="0.2">
      <c r="A13" s="19"/>
      <c r="B13" s="13" t="s">
        <v>32</v>
      </c>
      <c r="C13" s="13" t="s">
        <v>32</v>
      </c>
      <c r="D13" s="10" t="s">
        <v>12</v>
      </c>
      <c r="E13" s="5">
        <v>20</v>
      </c>
      <c r="F13" s="8">
        <f t="shared" si="0"/>
        <v>9100</v>
      </c>
      <c r="G13" s="15">
        <v>182000</v>
      </c>
    </row>
    <row r="14" spans="1:7" ht="44.1" customHeight="1" x14ac:dyDescent="0.2">
      <c r="A14" s="19"/>
      <c r="B14" s="13" t="s">
        <v>33</v>
      </c>
      <c r="C14" s="13" t="s">
        <v>33</v>
      </c>
      <c r="D14" s="10" t="s">
        <v>12</v>
      </c>
      <c r="E14" s="5">
        <v>16</v>
      </c>
      <c r="F14" s="8">
        <f t="shared" si="0"/>
        <v>23450</v>
      </c>
      <c r="G14" s="15">
        <v>375200</v>
      </c>
    </row>
    <row r="15" spans="1:7" ht="54" customHeight="1" x14ac:dyDescent="0.2">
      <c r="A15" s="19"/>
      <c r="B15" s="13" t="s">
        <v>34</v>
      </c>
      <c r="C15" s="13" t="s">
        <v>34</v>
      </c>
      <c r="D15" s="10" t="s">
        <v>12</v>
      </c>
      <c r="E15" s="5">
        <v>8</v>
      </c>
      <c r="F15" s="8">
        <f t="shared" si="0"/>
        <v>20100</v>
      </c>
      <c r="G15" s="15">
        <v>160800</v>
      </c>
    </row>
    <row r="16" spans="1:7" x14ac:dyDescent="0.2">
      <c r="A16" s="23"/>
      <c r="B16" s="27"/>
      <c r="C16" s="23"/>
      <c r="D16" s="28"/>
      <c r="E16" s="27"/>
      <c r="F16" s="27"/>
      <c r="G16" s="16">
        <f>SUM(G5:G15)</f>
        <v>1059900</v>
      </c>
    </row>
    <row r="17" spans="1:7" ht="63.75" x14ac:dyDescent="0.2">
      <c r="A17" s="5">
        <v>4</v>
      </c>
      <c r="B17" s="20" t="s">
        <v>35</v>
      </c>
      <c r="C17" s="20" t="s">
        <v>37</v>
      </c>
      <c r="D17" s="21" t="s">
        <v>36</v>
      </c>
      <c r="E17" s="21">
        <v>200</v>
      </c>
      <c r="F17" s="8">
        <f>G17/E17</f>
        <v>13000</v>
      </c>
      <c r="G17" s="15">
        <v>2600000</v>
      </c>
    </row>
    <row r="18" spans="1:7" ht="25.5" x14ac:dyDescent="0.2">
      <c r="A18" s="5">
        <v>5</v>
      </c>
      <c r="B18" s="20" t="s">
        <v>39</v>
      </c>
      <c r="C18" s="20" t="s">
        <v>39</v>
      </c>
      <c r="D18" s="21" t="s">
        <v>40</v>
      </c>
      <c r="E18" s="21">
        <v>1600</v>
      </c>
      <c r="F18" s="8">
        <f t="shared" ref="F18:F30" si="1">G18/E18</f>
        <v>2500</v>
      </c>
      <c r="G18" s="15">
        <v>4000000</v>
      </c>
    </row>
    <row r="19" spans="1:7" ht="25.5" x14ac:dyDescent="0.2">
      <c r="A19" s="5">
        <v>6</v>
      </c>
      <c r="B19" s="20" t="s">
        <v>41</v>
      </c>
      <c r="C19" s="20" t="s">
        <v>41</v>
      </c>
      <c r="D19" s="21" t="s">
        <v>40</v>
      </c>
      <c r="E19" s="21">
        <v>25</v>
      </c>
      <c r="F19" s="8">
        <f t="shared" si="1"/>
        <v>550</v>
      </c>
      <c r="G19" s="15">
        <v>13750</v>
      </c>
    </row>
    <row r="20" spans="1:7" ht="44.1" customHeight="1" x14ac:dyDescent="0.2">
      <c r="A20" s="5">
        <v>7</v>
      </c>
      <c r="B20" s="20" t="s">
        <v>42</v>
      </c>
      <c r="C20" s="20" t="s">
        <v>42</v>
      </c>
      <c r="D20" s="21" t="s">
        <v>40</v>
      </c>
      <c r="E20" s="21">
        <v>15</v>
      </c>
      <c r="F20" s="8">
        <f t="shared" si="1"/>
        <v>2550</v>
      </c>
      <c r="G20" s="15">
        <v>38250</v>
      </c>
    </row>
    <row r="21" spans="1:7" x14ac:dyDescent="0.2">
      <c r="A21" s="5">
        <v>8</v>
      </c>
      <c r="B21" s="20" t="s">
        <v>43</v>
      </c>
      <c r="C21" s="20" t="s">
        <v>43</v>
      </c>
      <c r="D21" s="21" t="s">
        <v>40</v>
      </c>
      <c r="E21" s="21">
        <v>5</v>
      </c>
      <c r="F21" s="8">
        <f t="shared" si="1"/>
        <v>8200</v>
      </c>
      <c r="G21" s="15">
        <v>41000</v>
      </c>
    </row>
    <row r="22" spans="1:7" ht="25.5" x14ac:dyDescent="0.2">
      <c r="A22" s="5">
        <v>9</v>
      </c>
      <c r="B22" s="20" t="s">
        <v>44</v>
      </c>
      <c r="C22" s="20" t="s">
        <v>44</v>
      </c>
      <c r="D22" s="21" t="s">
        <v>40</v>
      </c>
      <c r="E22" s="21">
        <v>500</v>
      </c>
      <c r="F22" s="8">
        <f t="shared" si="1"/>
        <v>0</v>
      </c>
      <c r="G22" s="15"/>
    </row>
    <row r="23" spans="1:7" x14ac:dyDescent="0.2">
      <c r="A23" s="5">
        <v>10</v>
      </c>
      <c r="B23" s="20" t="s">
        <v>45</v>
      </c>
      <c r="C23" s="20" t="s">
        <v>45</v>
      </c>
      <c r="D23" s="21" t="s">
        <v>40</v>
      </c>
      <c r="E23" s="21">
        <v>2000</v>
      </c>
      <c r="F23" s="8">
        <f t="shared" si="1"/>
        <v>620</v>
      </c>
      <c r="G23" s="15">
        <v>1240000</v>
      </c>
    </row>
    <row r="24" spans="1:7" x14ac:dyDescent="0.2">
      <c r="A24" s="5">
        <v>11</v>
      </c>
      <c r="B24" s="20" t="s">
        <v>46</v>
      </c>
      <c r="C24" s="20" t="s">
        <v>46</v>
      </c>
      <c r="D24" s="21" t="s">
        <v>16</v>
      </c>
      <c r="E24" s="21">
        <v>20000</v>
      </c>
      <c r="F24" s="8">
        <f t="shared" si="1"/>
        <v>0</v>
      </c>
      <c r="G24" s="15"/>
    </row>
    <row r="25" spans="1:7" x14ac:dyDescent="0.2">
      <c r="A25" s="5">
        <v>12</v>
      </c>
      <c r="B25" s="20" t="s">
        <v>47</v>
      </c>
      <c r="C25" s="20" t="s">
        <v>50</v>
      </c>
      <c r="D25" s="21" t="s">
        <v>16</v>
      </c>
      <c r="E25" s="21">
        <v>20000</v>
      </c>
      <c r="F25" s="8">
        <f t="shared" si="1"/>
        <v>8</v>
      </c>
      <c r="G25" s="15">
        <v>160000</v>
      </c>
    </row>
    <row r="26" spans="1:7" ht="38.25" x14ac:dyDescent="0.2">
      <c r="A26" s="5">
        <v>13</v>
      </c>
      <c r="B26" s="20" t="s">
        <v>53</v>
      </c>
      <c r="C26" s="20" t="s">
        <v>53</v>
      </c>
      <c r="D26" s="21" t="s">
        <v>16</v>
      </c>
      <c r="E26" s="21">
        <v>42000</v>
      </c>
      <c r="F26" s="8">
        <f t="shared" si="1"/>
        <v>7.5</v>
      </c>
      <c r="G26" s="15">
        <v>315000</v>
      </c>
    </row>
    <row r="27" spans="1:7" ht="38.25" x14ac:dyDescent="0.2">
      <c r="A27" s="5">
        <v>14</v>
      </c>
      <c r="B27" s="20" t="s">
        <v>55</v>
      </c>
      <c r="C27" s="20" t="s">
        <v>55</v>
      </c>
      <c r="D27" s="21" t="s">
        <v>36</v>
      </c>
      <c r="E27" s="21">
        <v>5</v>
      </c>
      <c r="F27" s="8">
        <f t="shared" si="1"/>
        <v>95000</v>
      </c>
      <c r="G27" s="15">
        <v>475000</v>
      </c>
    </row>
    <row r="28" spans="1:7" ht="69" customHeight="1" x14ac:dyDescent="0.2">
      <c r="A28" s="5">
        <v>15</v>
      </c>
      <c r="B28" s="20" t="s">
        <v>56</v>
      </c>
      <c r="C28" s="20" t="s">
        <v>56</v>
      </c>
      <c r="D28" s="21" t="s">
        <v>36</v>
      </c>
      <c r="E28" s="21">
        <v>2</v>
      </c>
      <c r="F28" s="8">
        <f t="shared" si="1"/>
        <v>35000</v>
      </c>
      <c r="G28" s="15">
        <v>70000</v>
      </c>
    </row>
    <row r="29" spans="1:7" ht="51" x14ac:dyDescent="0.2">
      <c r="A29" s="5">
        <v>16</v>
      </c>
      <c r="B29" s="20" t="s">
        <v>57</v>
      </c>
      <c r="C29" s="20" t="s">
        <v>57</v>
      </c>
      <c r="D29" s="21" t="s">
        <v>59</v>
      </c>
      <c r="E29" s="21">
        <v>10</v>
      </c>
      <c r="F29" s="8">
        <f t="shared" si="1"/>
        <v>95000</v>
      </c>
      <c r="G29" s="15">
        <v>950000</v>
      </c>
    </row>
    <row r="30" spans="1:7" ht="51" x14ac:dyDescent="0.2">
      <c r="A30" s="5">
        <v>17</v>
      </c>
      <c r="B30" s="20" t="s">
        <v>58</v>
      </c>
      <c r="C30" s="20" t="s">
        <v>58</v>
      </c>
      <c r="D30" s="21" t="s">
        <v>36</v>
      </c>
      <c r="E30" s="21">
        <v>3</v>
      </c>
      <c r="F30" s="8">
        <f t="shared" si="1"/>
        <v>95000</v>
      </c>
      <c r="G30" s="15">
        <v>285000</v>
      </c>
    </row>
    <row r="31" spans="1:7" x14ac:dyDescent="0.2">
      <c r="A31" s="24"/>
      <c r="B31" s="30" t="s">
        <v>60</v>
      </c>
      <c r="C31" s="24"/>
      <c r="D31" s="30"/>
      <c r="E31" s="29"/>
      <c r="F31" s="29"/>
      <c r="G31" s="32">
        <f>G30+G29+G28+G27+G26+G25+G23+G21+G20+G19+G18+G17+G16+G3+G2</f>
        <v>12165900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2020-07-21T11:33:02Z</cp:lastPrinted>
  <dcterms:created xsi:type="dcterms:W3CDTF">2006-09-16T00:00:00Z</dcterms:created>
  <dcterms:modified xsi:type="dcterms:W3CDTF">2022-03-18T05:09:52Z</dcterms:modified>
</cp:coreProperties>
</file>